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570" windowHeight="11820" activeTab="0"/>
  </bookViews>
  <sheets>
    <sheet name="MEDIDAS 30-09-12 VALORES ABSOLU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<sst xmlns="http://schemas.openxmlformats.org/spreadsheetml/2006/main" count="36" uniqueCount="34">
  <si>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Asturias</t>
  </si>
  <si>
    <t>Canarias</t>
  </si>
  <si>
    <t>Baleares</t>
  </si>
  <si>
    <t>Valencia</t>
  </si>
  <si>
    <t>Andalucía</t>
  </si>
  <si>
    <t>Cataluña</t>
  </si>
  <si>
    <t>Madrid</t>
  </si>
  <si>
    <t>Murcia</t>
  </si>
  <si>
    <t>Navarra</t>
  </si>
  <si>
    <t>Galicia</t>
  </si>
  <si>
    <t xml:space="preserve">TOTAL </t>
  </si>
  <si>
    <t>La Rioja</t>
  </si>
  <si>
    <t>Castilla 
La Mancha</t>
  </si>
  <si>
    <t>Castilla 
y León</t>
  </si>
  <si>
    <t>País 
Vasco</t>
  </si>
  <si>
    <r>
      <t>Cantabria</t>
    </r>
  </si>
  <si>
    <r>
      <t>Extremadura</t>
    </r>
    <r>
      <rPr>
        <b/>
        <sz val="10"/>
        <color indexed="30"/>
        <rFont val="Calibri"/>
        <family val="2"/>
      </rPr>
      <t xml:space="preserve"> </t>
    </r>
  </si>
  <si>
    <t xml:space="preserve">  Aragón</t>
  </si>
  <si>
    <t>CCAA</t>
  </si>
  <si>
    <t>EJECUTADAS</t>
  </si>
  <si>
    <t>MEDIDAS DE GASTOS</t>
  </si>
  <si>
    <t>MEDIDAS DE INGRESOS</t>
  </si>
  <si>
    <t>TOTAL MEDIDAS</t>
  </si>
  <si>
    <t>TOTAL EJECUCIÓN</t>
  </si>
  <si>
    <t>NOTA: Los valores de ejecución pueden tener una variación de más o menos una décima a consecuencia de su cálculo en valores absolutos.</t>
  </si>
  <si>
    <t>% EJECUCIÓN</t>
  </si>
  <si>
    <t>TOTAL % EJECUCIÓN</t>
  </si>
  <si>
    <t xml:space="preserve">Deficit (PDE) % PIB </t>
  </si>
  <si>
    <t>% PIB regional</t>
  </si>
  <si>
    <t>% PIB nacional</t>
  </si>
  <si>
    <t>MEDIDAS PEF* Y SU EJECUCIÓN HASTA EL CUARTO TRIMESTRE 2012</t>
  </si>
  <si>
    <t>promemoria</t>
  </si>
  <si>
    <t>Datos en millones de euros, % ejecución</t>
  </si>
  <si>
    <t>* Incluyen las medidas adicionales acordadas a lo largo del año.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</si>
</sst>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60"/>
      <name val="Calibri"/>
      <family val="2"/>
    </font>
    <font>
      <b/>
      <sz val="8"/>
      <color indexed="60"/>
      <name val="Calibri"/>
      <family val="2"/>
    </font>
    <font>
      <b/>
      <sz val="10"/>
      <color indexed="30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sz val="10"/>
      <color indexed="10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rgb="FFFF0000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FFC000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wrapText="1"/>
    </xf>
    <xf numFmtId="3" fontId="45" fillId="0" borderId="0" xfId="46" applyNumberFormat="1" applyFont="1" applyAlignment="1">
      <alignment horizontal="right"/>
    </xf>
    <xf numFmtId="3" fontId="45" fillId="0" borderId="0" xfId="46" applyNumberFormat="1" applyFont="1" applyBorder="1" applyAlignment="1">
      <alignment horizontal="right"/>
    </xf>
    <xf numFmtId="3" fontId="8" fillId="0" borderId="0" xfId="46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32" borderId="0" xfId="0" applyFont="1" applyFill="1" applyAlignment="1">
      <alignment/>
    </xf>
    <xf numFmtId="3" fontId="46" fillId="32" borderId="0" xfId="46" applyNumberFormat="1" applyFont="1" applyFill="1" applyAlignment="1">
      <alignment horizontal="right"/>
    </xf>
    <xf numFmtId="0" fontId="46" fillId="0" borderId="10" xfId="0" applyFont="1" applyBorder="1" applyAlignment="1">
      <alignment/>
    </xf>
    <xf numFmtId="10" fontId="46" fillId="32" borderId="10" xfId="46" applyNumberFormat="1" applyFont="1" applyFill="1" applyBorder="1" applyAlignment="1">
      <alignment horizontal="left"/>
    </xf>
    <xf numFmtId="0" fontId="47" fillId="0" borderId="0" xfId="0" applyFont="1" applyAlignment="1">
      <alignment/>
    </xf>
    <xf numFmtId="9" fontId="45" fillId="0" borderId="10" xfId="46" applyNumberFormat="1" applyFont="1" applyBorder="1" applyAlignment="1">
      <alignment horizontal="right"/>
    </xf>
    <xf numFmtId="9" fontId="8" fillId="0" borderId="10" xfId="46" applyNumberFormat="1" applyFont="1" applyBorder="1" applyAlignment="1">
      <alignment horizontal="right"/>
    </xf>
    <xf numFmtId="9" fontId="46" fillId="32" borderId="10" xfId="46" applyNumberFormat="1" applyFont="1" applyFill="1" applyBorder="1" applyAlignment="1">
      <alignment horizontal="right"/>
    </xf>
    <xf numFmtId="164" fontId="45" fillId="0" borderId="0" xfId="46" applyNumberFormat="1" applyFont="1" applyBorder="1" applyAlignment="1">
      <alignment horizontal="right"/>
    </xf>
    <xf numFmtId="0" fontId="48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46" fillId="32" borderId="11" xfId="0" applyNumberFormat="1" applyFont="1" applyFill="1" applyBorder="1" applyAlignment="1">
      <alignment/>
    </xf>
    <xf numFmtId="4" fontId="46" fillId="32" borderId="11" xfId="46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1">
      <selection activeCell="A30" sqref="A30"/>
    </sheetView>
  </sheetViews>
  <sheetFormatPr defaultColWidth="11.421875" defaultRowHeight="15"/>
  <cols>
    <col min="1" max="1" width="19.140625" style="0" customWidth="1"/>
    <col min="2" max="10" width="10.421875" style="0" customWidth="1"/>
    <col min="11" max="11" width="11.421875" style="0" customWidth="1"/>
    <col min="12" max="18" width="10.421875" style="0" customWidth="1"/>
    <col min="19" max="19" width="14.8515625" style="0" customWidth="1"/>
  </cols>
  <sheetData>
    <row r="1" spans="2:18" ht="18">
      <c r="B1" s="24" t="s">
        <v>30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14.25">
      <c r="H2" s="13" t="s">
        <v>32</v>
      </c>
    </row>
    <row r="3" spans="1:19" ht="26.25">
      <c r="A3" s="1" t="s">
        <v>18</v>
      </c>
      <c r="B3" s="1" t="s">
        <v>4</v>
      </c>
      <c r="C3" s="2" t="s">
        <v>17</v>
      </c>
      <c r="D3" s="2" t="s">
        <v>0</v>
      </c>
      <c r="E3" s="2" t="s">
        <v>2</v>
      </c>
      <c r="F3" s="2" t="s">
        <v>1</v>
      </c>
      <c r="G3" s="3" t="s">
        <v>15</v>
      </c>
      <c r="H3" s="3" t="s">
        <v>12</v>
      </c>
      <c r="I3" s="3" t="s">
        <v>13</v>
      </c>
      <c r="J3" s="2" t="s">
        <v>5</v>
      </c>
      <c r="K3" s="3" t="s">
        <v>16</v>
      </c>
      <c r="L3" s="2" t="s">
        <v>9</v>
      </c>
      <c r="M3" s="2" t="s">
        <v>11</v>
      </c>
      <c r="N3" s="2" t="s">
        <v>6</v>
      </c>
      <c r="O3" s="2" t="s">
        <v>7</v>
      </c>
      <c r="P3" s="2" t="s">
        <v>8</v>
      </c>
      <c r="Q3" s="3" t="s">
        <v>14</v>
      </c>
      <c r="R3" s="2" t="s">
        <v>3</v>
      </c>
      <c r="S3" s="2" t="s">
        <v>10</v>
      </c>
    </row>
    <row r="4" spans="1:19" ht="15">
      <c r="A4" s="8" t="s">
        <v>20</v>
      </c>
      <c r="B4" s="4">
        <v>3149</v>
      </c>
      <c r="C4" s="5">
        <v>568</v>
      </c>
      <c r="D4" s="5">
        <v>526</v>
      </c>
      <c r="E4" s="5">
        <v>282</v>
      </c>
      <c r="F4" s="5">
        <v>582</v>
      </c>
      <c r="G4" s="5">
        <v>219</v>
      </c>
      <c r="H4" s="5">
        <v>2097</v>
      </c>
      <c r="I4" s="5">
        <v>506</v>
      </c>
      <c r="J4" s="5">
        <v>2687</v>
      </c>
      <c r="K4" s="5">
        <v>524</v>
      </c>
      <c r="L4" s="5">
        <v>462</v>
      </c>
      <c r="M4" s="5">
        <v>77</v>
      </c>
      <c r="N4" s="6">
        <v>915</v>
      </c>
      <c r="O4" s="5">
        <v>609</v>
      </c>
      <c r="P4" s="5">
        <v>100</v>
      </c>
      <c r="Q4" s="5">
        <v>503</v>
      </c>
      <c r="R4" s="5">
        <v>1435</v>
      </c>
      <c r="S4" s="5">
        <f>SUM(B4:R4)</f>
        <v>15241</v>
      </c>
    </row>
    <row r="5" spans="1:19" ht="15">
      <c r="A5" s="8" t="s">
        <v>19</v>
      </c>
      <c r="B5" s="4">
        <v>2872</v>
      </c>
      <c r="C5" s="5">
        <v>529</v>
      </c>
      <c r="D5" s="5">
        <v>472</v>
      </c>
      <c r="E5" s="5">
        <v>188</v>
      </c>
      <c r="F5" s="5">
        <v>585</v>
      </c>
      <c r="G5" s="5">
        <v>252</v>
      </c>
      <c r="H5" s="5">
        <v>1785</v>
      </c>
      <c r="I5" s="5">
        <v>397</v>
      </c>
      <c r="J5" s="5">
        <v>1645</v>
      </c>
      <c r="K5" s="5">
        <v>419</v>
      </c>
      <c r="L5" s="5">
        <v>494</v>
      </c>
      <c r="M5" s="5">
        <v>77</v>
      </c>
      <c r="N5" s="6">
        <v>879</v>
      </c>
      <c r="O5" s="5">
        <v>396</v>
      </c>
      <c r="P5" s="5">
        <v>97</v>
      </c>
      <c r="Q5" s="5">
        <v>451</v>
      </c>
      <c r="R5" s="5">
        <v>965</v>
      </c>
      <c r="S5" s="5">
        <f>SUM(B5:R5)</f>
        <v>12503</v>
      </c>
    </row>
    <row r="6" spans="1:19" ht="15" thickBot="1">
      <c r="A6" s="11" t="s">
        <v>25</v>
      </c>
      <c r="B6" s="14">
        <f>B5/B4</f>
        <v>0.912035566846618</v>
      </c>
      <c r="C6" s="14">
        <f aca="true" t="shared" si="0" ref="C6:S6">C5/C4</f>
        <v>0.9313380281690141</v>
      </c>
      <c r="D6" s="14">
        <f t="shared" si="0"/>
        <v>0.8973384030418251</v>
      </c>
      <c r="E6" s="14">
        <f t="shared" si="0"/>
        <v>0.6666666666666666</v>
      </c>
      <c r="F6" s="14">
        <f t="shared" si="0"/>
        <v>1.0051546391752577</v>
      </c>
      <c r="G6" s="14">
        <f t="shared" si="0"/>
        <v>1.1506849315068493</v>
      </c>
      <c r="H6" s="14">
        <f t="shared" si="0"/>
        <v>0.8512160228898427</v>
      </c>
      <c r="I6" s="15">
        <f t="shared" si="0"/>
        <v>0.7845849802371542</v>
      </c>
      <c r="J6" s="14">
        <f t="shared" si="0"/>
        <v>0.612206922218087</v>
      </c>
      <c r="K6" s="14">
        <f t="shared" si="0"/>
        <v>0.799618320610687</v>
      </c>
      <c r="L6" s="14">
        <f t="shared" si="0"/>
        <v>1.0692640692640694</v>
      </c>
      <c r="M6" s="14">
        <f t="shared" si="0"/>
        <v>1</v>
      </c>
      <c r="N6" s="14">
        <f t="shared" si="0"/>
        <v>0.9606557377049181</v>
      </c>
      <c r="O6" s="14">
        <f t="shared" si="0"/>
        <v>0.6502463054187192</v>
      </c>
      <c r="P6" s="14">
        <f t="shared" si="0"/>
        <v>0.97</v>
      </c>
      <c r="Q6" s="14">
        <f t="shared" si="0"/>
        <v>0.8966202783300199</v>
      </c>
      <c r="R6" s="14">
        <f t="shared" si="0"/>
        <v>0.6724738675958188</v>
      </c>
      <c r="S6" s="14">
        <f t="shared" si="0"/>
        <v>0.820352995210288</v>
      </c>
    </row>
    <row r="7" spans="1:19" ht="15">
      <c r="A7" s="8" t="s">
        <v>21</v>
      </c>
      <c r="B7" s="4">
        <v>862</v>
      </c>
      <c r="C7" s="5">
        <v>62</v>
      </c>
      <c r="D7" s="5">
        <v>88</v>
      </c>
      <c r="E7" s="5">
        <v>68</v>
      </c>
      <c r="F7" s="5">
        <v>174</v>
      </c>
      <c r="G7" s="5">
        <v>24</v>
      </c>
      <c r="H7" s="5">
        <v>265</v>
      </c>
      <c r="I7" s="5">
        <v>188</v>
      </c>
      <c r="J7" s="5">
        <v>1810</v>
      </c>
      <c r="K7" s="5">
        <v>216</v>
      </c>
      <c r="L7" s="5">
        <v>90</v>
      </c>
      <c r="M7" s="5">
        <v>3</v>
      </c>
      <c r="N7" s="6">
        <v>22</v>
      </c>
      <c r="O7" s="5">
        <v>213</v>
      </c>
      <c r="P7" s="5">
        <v>50</v>
      </c>
      <c r="Q7" s="5">
        <v>0</v>
      </c>
      <c r="R7" s="5">
        <v>1116</v>
      </c>
      <c r="S7" s="5">
        <f>SUM(B7:R7)</f>
        <v>5251</v>
      </c>
    </row>
    <row r="8" spans="1:19" ht="15">
      <c r="A8" s="8" t="s">
        <v>19</v>
      </c>
      <c r="B8" s="4">
        <v>659</v>
      </c>
      <c r="C8" s="5">
        <v>16</v>
      </c>
      <c r="D8" s="5">
        <v>64</v>
      </c>
      <c r="E8" s="5">
        <v>11</v>
      </c>
      <c r="F8" s="5">
        <v>210</v>
      </c>
      <c r="G8" s="5">
        <v>18</v>
      </c>
      <c r="H8" s="5">
        <v>93</v>
      </c>
      <c r="I8" s="5">
        <v>141</v>
      </c>
      <c r="J8" s="5">
        <v>1894</v>
      </c>
      <c r="K8" s="5">
        <v>132</v>
      </c>
      <c r="L8" s="5">
        <v>85</v>
      </c>
      <c r="M8" s="17">
        <v>1.8</v>
      </c>
      <c r="N8" s="6">
        <v>15</v>
      </c>
      <c r="O8" s="5">
        <v>32</v>
      </c>
      <c r="P8" s="5">
        <v>59</v>
      </c>
      <c r="Q8" s="5">
        <v>0</v>
      </c>
      <c r="R8" s="5">
        <v>424</v>
      </c>
      <c r="S8" s="5">
        <f>SUM(B8:R8)</f>
        <v>3854.8</v>
      </c>
    </row>
    <row r="9" spans="1:19" ht="15" thickBot="1">
      <c r="A9" s="11" t="s">
        <v>25</v>
      </c>
      <c r="B9" s="14">
        <f>B8/B7</f>
        <v>0.7645011600928074</v>
      </c>
      <c r="C9" s="14">
        <f aca="true" t="shared" si="1" ref="C9:S9">C8/C7</f>
        <v>0.25806451612903225</v>
      </c>
      <c r="D9" s="14">
        <f t="shared" si="1"/>
        <v>0.7272727272727273</v>
      </c>
      <c r="E9" s="14">
        <f t="shared" si="1"/>
        <v>0.16176470588235295</v>
      </c>
      <c r="F9" s="14">
        <f t="shared" si="1"/>
        <v>1.206896551724138</v>
      </c>
      <c r="G9" s="14">
        <f t="shared" si="1"/>
        <v>0.75</v>
      </c>
      <c r="H9" s="14">
        <f t="shared" si="1"/>
        <v>0.35094339622641507</v>
      </c>
      <c r="I9" s="14">
        <f t="shared" si="1"/>
        <v>0.75</v>
      </c>
      <c r="J9" s="14">
        <f t="shared" si="1"/>
        <v>1.0464088397790055</v>
      </c>
      <c r="K9" s="14">
        <f t="shared" si="1"/>
        <v>0.6111111111111112</v>
      </c>
      <c r="L9" s="14">
        <f t="shared" si="1"/>
        <v>0.9444444444444444</v>
      </c>
      <c r="M9" s="14">
        <f t="shared" si="1"/>
        <v>0.6</v>
      </c>
      <c r="N9" s="14">
        <v>0.68</v>
      </c>
      <c r="O9" s="15">
        <f t="shared" si="1"/>
        <v>0.15023474178403756</v>
      </c>
      <c r="P9" s="14">
        <f t="shared" si="1"/>
        <v>1.18</v>
      </c>
      <c r="Q9" s="14"/>
      <c r="R9" s="14">
        <f t="shared" si="1"/>
        <v>0.37992831541218636</v>
      </c>
      <c r="S9" s="14">
        <f t="shared" si="1"/>
        <v>0.7341077889925729</v>
      </c>
    </row>
    <row r="10" spans="1:19" ht="15">
      <c r="A10" s="9" t="s">
        <v>22</v>
      </c>
      <c r="B10" s="10">
        <f>+B4+B7</f>
        <v>4011</v>
      </c>
      <c r="C10" s="10">
        <f aca="true" t="shared" si="2" ref="C10:S11">+C4+C7</f>
        <v>630</v>
      </c>
      <c r="D10" s="10">
        <f t="shared" si="2"/>
        <v>614</v>
      </c>
      <c r="E10" s="10">
        <f t="shared" si="2"/>
        <v>350</v>
      </c>
      <c r="F10" s="10">
        <f t="shared" si="2"/>
        <v>756</v>
      </c>
      <c r="G10" s="10">
        <f t="shared" si="2"/>
        <v>243</v>
      </c>
      <c r="H10" s="10">
        <f t="shared" si="2"/>
        <v>2362</v>
      </c>
      <c r="I10" s="10">
        <f t="shared" si="2"/>
        <v>694</v>
      </c>
      <c r="J10" s="10">
        <f t="shared" si="2"/>
        <v>4497</v>
      </c>
      <c r="K10" s="10">
        <f t="shared" si="2"/>
        <v>740</v>
      </c>
      <c r="L10" s="10">
        <f t="shared" si="2"/>
        <v>552</v>
      </c>
      <c r="M10" s="10">
        <f t="shared" si="2"/>
        <v>80</v>
      </c>
      <c r="N10" s="10">
        <f t="shared" si="2"/>
        <v>937</v>
      </c>
      <c r="O10" s="10">
        <f t="shared" si="2"/>
        <v>822</v>
      </c>
      <c r="P10" s="10">
        <f t="shared" si="2"/>
        <v>150</v>
      </c>
      <c r="Q10" s="10">
        <f t="shared" si="2"/>
        <v>503</v>
      </c>
      <c r="R10" s="10">
        <f t="shared" si="2"/>
        <v>2551</v>
      </c>
      <c r="S10" s="10">
        <f t="shared" si="2"/>
        <v>20492</v>
      </c>
    </row>
    <row r="11" spans="1:19" ht="14.25">
      <c r="A11" s="9" t="s">
        <v>23</v>
      </c>
      <c r="B11" s="10">
        <f>+B5+B8</f>
        <v>3531</v>
      </c>
      <c r="C11" s="10">
        <f t="shared" si="2"/>
        <v>545</v>
      </c>
      <c r="D11" s="10">
        <f t="shared" si="2"/>
        <v>536</v>
      </c>
      <c r="E11" s="10">
        <f t="shared" si="2"/>
        <v>199</v>
      </c>
      <c r="F11" s="10">
        <f t="shared" si="2"/>
        <v>795</v>
      </c>
      <c r="G11" s="10">
        <f t="shared" si="2"/>
        <v>270</v>
      </c>
      <c r="H11" s="10">
        <f t="shared" si="2"/>
        <v>1878</v>
      </c>
      <c r="I11" s="10">
        <f t="shared" si="2"/>
        <v>538</v>
      </c>
      <c r="J11" s="10">
        <f t="shared" si="2"/>
        <v>3539</v>
      </c>
      <c r="K11" s="10">
        <f t="shared" si="2"/>
        <v>551</v>
      </c>
      <c r="L11" s="10">
        <f t="shared" si="2"/>
        <v>579</v>
      </c>
      <c r="M11" s="10">
        <f t="shared" si="2"/>
        <v>78.8</v>
      </c>
      <c r="N11" s="10">
        <f t="shared" si="2"/>
        <v>894</v>
      </c>
      <c r="O11" s="10">
        <f t="shared" si="2"/>
        <v>428</v>
      </c>
      <c r="P11" s="10">
        <f t="shared" si="2"/>
        <v>156</v>
      </c>
      <c r="Q11" s="10">
        <f t="shared" si="2"/>
        <v>451</v>
      </c>
      <c r="R11" s="10">
        <f t="shared" si="2"/>
        <v>1389</v>
      </c>
      <c r="S11" s="10">
        <f t="shared" si="2"/>
        <v>16357.8</v>
      </c>
    </row>
    <row r="12" spans="1:19" ht="15" thickBot="1">
      <c r="A12" s="12" t="s">
        <v>26</v>
      </c>
      <c r="B12" s="16">
        <f>+B11/B10</f>
        <v>0.8803290949887809</v>
      </c>
      <c r="C12" s="16">
        <f aca="true" t="shared" si="3" ref="C12:S12">+C11/C10</f>
        <v>0.8650793650793651</v>
      </c>
      <c r="D12" s="16">
        <f t="shared" si="3"/>
        <v>0.8729641693811075</v>
      </c>
      <c r="E12" s="16">
        <f t="shared" si="3"/>
        <v>0.5685714285714286</v>
      </c>
      <c r="F12" s="16">
        <f t="shared" si="3"/>
        <v>1.0515873015873016</v>
      </c>
      <c r="G12" s="16">
        <f t="shared" si="3"/>
        <v>1.1111111111111112</v>
      </c>
      <c r="H12" s="16">
        <f t="shared" si="3"/>
        <v>0.7950889077053345</v>
      </c>
      <c r="I12" s="16">
        <f t="shared" si="3"/>
        <v>0.7752161383285303</v>
      </c>
      <c r="J12" s="16">
        <f t="shared" si="3"/>
        <v>0.7869690905047809</v>
      </c>
      <c r="K12" s="16">
        <f t="shared" si="3"/>
        <v>0.7445945945945946</v>
      </c>
      <c r="L12" s="16">
        <f t="shared" si="3"/>
        <v>1.048913043478261</v>
      </c>
      <c r="M12" s="16">
        <f t="shared" si="3"/>
        <v>0.985</v>
      </c>
      <c r="N12" s="16">
        <f t="shared" si="3"/>
        <v>0.9541088580576307</v>
      </c>
      <c r="O12" s="16">
        <f t="shared" si="3"/>
        <v>0.5206812652068127</v>
      </c>
      <c r="P12" s="16">
        <f t="shared" si="3"/>
        <v>1.04</v>
      </c>
      <c r="Q12" s="16">
        <f t="shared" si="3"/>
        <v>0.8966202783300199</v>
      </c>
      <c r="R12" s="16">
        <f t="shared" si="3"/>
        <v>0.5444923559388475</v>
      </c>
      <c r="S12" s="16">
        <f t="shared" si="3"/>
        <v>0.7982529767714229</v>
      </c>
    </row>
    <row r="13" ht="8.25" customHeight="1"/>
    <row r="14" ht="15">
      <c r="A14" s="23" t="s">
        <v>31</v>
      </c>
    </row>
    <row r="15" spans="8:19" ht="15" customHeight="1" thickBot="1">
      <c r="H15" s="13" t="s">
        <v>28</v>
      </c>
      <c r="S15" s="13" t="s">
        <v>29</v>
      </c>
    </row>
    <row r="16" spans="1:19" s="19" customFormat="1" ht="15.75" thickBot="1">
      <c r="A16" s="21" t="s">
        <v>27</v>
      </c>
      <c r="B16" s="22">
        <v>-2.0422421460137086</v>
      </c>
      <c r="C16" s="22">
        <v>-1.4438394998232393</v>
      </c>
      <c r="D16" s="22">
        <v>-1.057378626798416</v>
      </c>
      <c r="E16" s="22">
        <v>-1.799848336950945</v>
      </c>
      <c r="F16" s="22">
        <v>-1.2911380606216485</v>
      </c>
      <c r="G16" s="22">
        <v>-1.1324616047608538</v>
      </c>
      <c r="H16" s="22">
        <v>-1.5648504712470985</v>
      </c>
      <c r="I16" s="22">
        <v>-1.4162776344453347</v>
      </c>
      <c r="J16" s="22">
        <v>-1.9620187803889553</v>
      </c>
      <c r="K16" s="22">
        <v>-0.6976736867662328</v>
      </c>
      <c r="L16" s="22">
        <v>-1.2916281356669423</v>
      </c>
      <c r="M16" s="22">
        <v>-1.06</v>
      </c>
      <c r="N16" s="22">
        <v>-1.07</v>
      </c>
      <c r="O16" s="22">
        <v>-3.12</v>
      </c>
      <c r="P16" s="22">
        <v>-1.35</v>
      </c>
      <c r="Q16" s="22">
        <v>-1.39</v>
      </c>
      <c r="R16" s="22">
        <v>-3.52</v>
      </c>
      <c r="S16" s="22">
        <v>-1.7566041780805601</v>
      </c>
    </row>
    <row r="17" ht="14.25">
      <c r="A17" t="s">
        <v>33</v>
      </c>
    </row>
    <row r="19" ht="14.25">
      <c r="A19" s="18" t="s">
        <v>24</v>
      </c>
    </row>
    <row r="21" spans="2:18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N21" s="7"/>
      <c r="R21" s="7"/>
    </row>
    <row r="22" spans="2:18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N22" s="7"/>
      <c r="R22" s="7"/>
    </row>
    <row r="23" spans="14:18" ht="15">
      <c r="N23" s="20"/>
      <c r="O23" s="20"/>
      <c r="P23" s="20"/>
      <c r="Q23" s="20"/>
      <c r="R23" s="20"/>
    </row>
    <row r="25" spans="14:18" ht="15">
      <c r="N25" s="7"/>
      <c r="O25" s="7"/>
      <c r="P25" s="7"/>
      <c r="R25" s="7"/>
    </row>
    <row r="26" spans="14:17" ht="15">
      <c r="N26" s="7"/>
      <c r="O26" s="7"/>
      <c r="P26" s="7"/>
      <c r="Q26" s="7"/>
    </row>
  </sheetData>
  <sheetProtection/>
  <mergeCells count="1">
    <mergeCell ref="B1:R1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Tomé Herrero, Lourdes</dc:creator>
  <cp:keywords/>
  <dc:description/>
  <cp:lastModifiedBy>Díaz Muriel, Carlos</cp:lastModifiedBy>
  <cp:lastPrinted>2013-04-24T16:46:12Z</cp:lastPrinted>
  <dcterms:created xsi:type="dcterms:W3CDTF">2012-10-03T11:38:18Z</dcterms:created>
  <dcterms:modified xsi:type="dcterms:W3CDTF">2013-05-28T12:59:32Z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185;#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FechaIn">
    <vt:lpwstr>2013-05-28T00:00:00Z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111;#</vt:lpwstr>
  </property>
  <property fmtid="{D5CDD505-2E9C-101B-9397-08002B2CF9AE}" pid="14" name="MinhacFechaIn">
    <vt:lpwstr>2013-05-28T00:00:00Z</vt:lpwstr>
  </property>
  <property fmtid="{D5CDD505-2E9C-101B-9397-08002B2CF9AE}" pid="15" name="MinhacCategoriasGener">
    <vt:lpwstr>185;#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6175400.00000000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